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<sst xmlns="http://schemas.openxmlformats.org/spreadsheetml/2006/main" count="56" uniqueCount="56">
  <si>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</si>
  <si>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</si>
  <si>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</si>
  <si>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</si>
  <si>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</si>
  <si>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</si>
  <si>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</si>
  <si>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</si>
  <si>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</si>
  <si>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</si>
  <si>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</si>
  <si>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</si>
  <si>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</si>
  <si>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</si>
  <si>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</si>
  <si>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</si>
  <si>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</si>
  <si>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</si>
  <si>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</si>
  <si>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</si>
  <si>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</si>
  <si>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</si>
  <si>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</si>
  <si>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</si>
  <si>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</si>
  <si>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</si>
  <si>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</si>
  <si>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</si>
  <si>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</si>
  <si>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</si>
  <si>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</si>
  <si>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</si>
  <si>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</si>
  <si>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</si>
  <si>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</si>
  <si>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</si>
  <si>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</si>
  <si>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</si>
  <si>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</si>
  <si>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</si>
  <si>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</si>
  <si>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</si>
  <si>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</si>
  <si>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</si>
  <si>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</si>
  <si>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</si>
  <si>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</si>
  <si>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</si>
  <si>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</si>
  <si>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</si>
  <si>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</si>
  <si>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</si>
  <si>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</si>
  <si>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</si>
  <si>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</si>
  <si>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25 вересня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</si>
</sst>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3" sqref="C22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0" t="s">
        <v>28</v>
      </c>
      <c r="B1" s="60"/>
      <c r="C1" s="60"/>
      <c r="D1" s="60"/>
      <c r="E1" s="60"/>
    </row>
    <row r="2" spans="1:5" s="32" customFormat="1" ht="22.5">
      <c r="A2" s="60" t="s">
        <v>55</v>
      </c>
      <c r="B2" s="60"/>
      <c r="C2" s="60"/>
      <c r="D2" s="60"/>
      <c r="E2" s="60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1" t="s">
        <v>8</v>
      </c>
      <c r="B5" s="62"/>
      <c r="C5" s="62"/>
      <c r="D5" s="62"/>
      <c r="E5" s="63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28385.4</v>
      </c>
      <c r="D6" s="11">
        <f>D7+D8</f>
        <v>31202.7</v>
      </c>
      <c r="E6" s="12">
        <f>D6/C6*100</f>
        <v>109.92517280010145</v>
      </c>
    </row>
    <row r="7" spans="1:5" s="32" customFormat="1" ht="30.75" customHeight="1">
      <c r="A7" s="13">
        <v>11010000</v>
      </c>
      <c r="B7" s="14" t="s">
        <v>12</v>
      </c>
      <c r="C7" s="15">
        <v>28355.4</v>
      </c>
      <c r="D7" s="15">
        <v>31166.3</v>
      </c>
      <c r="E7" s="15">
        <f>D7/C7*100</f>
        <v>109.91310297156802</v>
      </c>
    </row>
    <row r="8" spans="1:5" s="32" customFormat="1" ht="39" customHeight="1" thickBot="1">
      <c r="A8" s="16" t="s">
        <v>27</v>
      </c>
      <c r="B8" s="17" t="s">
        <v>26</v>
      </c>
      <c r="C8" s="36">
        <v>30</v>
      </c>
      <c r="D8" s="36">
        <v>36.4</v>
      </c>
      <c r="E8" s="36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545.5</v>
      </c>
      <c r="D9" s="11">
        <f>D10+D12+D11</f>
        <v>1063.5</v>
      </c>
      <c r="E9" s="12">
        <f>D9/C9*100</f>
        <v>194.95875343721357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32.5</v>
      </c>
      <c r="E10" s="15"/>
    </row>
    <row r="11" spans="1:5" s="32" customFormat="1" ht="28.5" customHeight="1">
      <c r="A11" s="37" t="s">
        <v>35</v>
      </c>
      <c r="B11" s="38" t="s">
        <v>36</v>
      </c>
      <c r="C11" s="39">
        <v>265.5</v>
      </c>
      <c r="D11" s="39">
        <v>260.5</v>
      </c>
      <c r="E11" s="39">
        <f>D11/C11*100</f>
        <v>98.11676082862523</v>
      </c>
    </row>
    <row r="12" spans="1:5" s="32" customFormat="1" ht="28.5" customHeight="1" thickBot="1">
      <c r="A12" s="40" t="s">
        <v>33</v>
      </c>
      <c r="B12" s="41" t="s">
        <v>34</v>
      </c>
      <c r="C12" s="36">
        <v>260</v>
      </c>
      <c r="D12" s="36">
        <v>770.5</v>
      </c>
      <c r="E12" s="36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28930.9</v>
      </c>
      <c r="D15" s="35">
        <f>D6+D9+D13</f>
        <v>32266.4</v>
      </c>
      <c r="E15" s="20">
        <f>D15/C15*100</f>
        <v>111.52919542772605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282455.4</v>
      </c>
      <c r="D16" s="11">
        <f>D17+D18</f>
        <v>279485</v>
      </c>
      <c r="E16" s="11">
        <f>D16/C16*100</f>
        <v>98.94836494540377</v>
      </c>
    </row>
    <row r="17" spans="1:5" s="32" customFormat="1" ht="24.75" customHeight="1">
      <c r="A17" s="21">
        <v>41020000</v>
      </c>
      <c r="B17" s="22" t="s">
        <v>2</v>
      </c>
      <c r="C17" s="23">
        <v>29122.7</v>
      </c>
      <c r="D17" s="23">
        <v>28618.6</v>
      </c>
      <c r="E17" s="23">
        <f>D17/C17*100</f>
        <v>98.26904785613971</v>
      </c>
    </row>
    <row r="18" spans="1:5" s="32" customFormat="1" ht="25.5" customHeight="1" thickBot="1">
      <c r="A18" s="24">
        <v>41030000</v>
      </c>
      <c r="B18" s="25" t="s">
        <v>3</v>
      </c>
      <c r="C18" s="26">
        <v>253332.7</v>
      </c>
      <c r="D18" s="26">
        <v>250866.4</v>
      </c>
      <c r="E18" s="26">
        <f>D18/C18*100</f>
        <v>99.02645809246101</v>
      </c>
    </row>
    <row r="19" spans="1:5" s="32" customFormat="1" ht="29.25" customHeight="1" thickBot="1">
      <c r="A19" s="27"/>
      <c r="B19" s="28" t="s">
        <v>11</v>
      </c>
      <c r="C19" s="29">
        <f>C16+C15</f>
        <v>311386.30000000005</v>
      </c>
      <c r="D19" s="29">
        <f>D16+D15</f>
        <v>311751.4</v>
      </c>
      <c r="E19" s="20">
        <f>D19/C19*100</f>
        <v>100.11724985974013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0" ref="E20:E34">IF(C20=0,"",IF(D20/C20*100&gt;=200,"В/100",D20/C20*100))</f>
      </c>
    </row>
    <row r="21" spans="1:5" ht="21.75" customHeight="1" thickBot="1">
      <c r="A21" s="64" t="s">
        <v>13</v>
      </c>
      <c r="B21" s="65"/>
      <c r="C21" s="65"/>
      <c r="D21" s="65"/>
      <c r="E21" s="66"/>
    </row>
    <row r="22" spans="1:5" ht="22.5" customHeight="1">
      <c r="A22" s="45" t="s">
        <v>37</v>
      </c>
      <c r="B22" s="46" t="s">
        <v>14</v>
      </c>
      <c r="C22" s="56">
        <v>2711.4</v>
      </c>
      <c r="D22" s="57">
        <v>1991.66689</v>
      </c>
      <c r="E22" s="50">
        <f t="shared" si="0"/>
        <v>73.45529578815372</v>
      </c>
    </row>
    <row r="23" spans="1:5" ht="30" customHeight="1">
      <c r="A23" s="45" t="s">
        <v>38</v>
      </c>
      <c r="B23" s="46" t="s">
        <v>15</v>
      </c>
      <c r="C23" s="56">
        <v>76996.821</v>
      </c>
      <c r="D23" s="57">
        <v>65137.32952</v>
      </c>
      <c r="E23" s="50">
        <f t="shared" si="0"/>
        <v>84.59742710676328</v>
      </c>
    </row>
    <row r="24" spans="1:5" ht="19.5" customHeight="1">
      <c r="A24" s="45" t="s">
        <v>39</v>
      </c>
      <c r="B24" s="46" t="s">
        <v>16</v>
      </c>
      <c r="C24" s="56">
        <v>52156.71856</v>
      </c>
      <c r="D24" s="57">
        <v>47282.75425</v>
      </c>
      <c r="E24" s="50">
        <f t="shared" si="0"/>
        <v>90.65515537678411</v>
      </c>
    </row>
    <row r="25" spans="1:5" ht="25.5" customHeight="1">
      <c r="A25" s="45" t="s">
        <v>40</v>
      </c>
      <c r="B25" s="46" t="s">
        <v>24</v>
      </c>
      <c r="C25" s="56">
        <v>164339.25904</v>
      </c>
      <c r="D25" s="57">
        <v>160836.20735</v>
      </c>
      <c r="E25" s="50">
        <f t="shared" si="0"/>
        <v>97.86840240703084</v>
      </c>
    </row>
    <row r="26" spans="1:5" ht="25.5" customHeight="1">
      <c r="A26" s="45" t="s">
        <v>41</v>
      </c>
      <c r="B26" s="46" t="s">
        <v>17</v>
      </c>
      <c r="C26" s="56">
        <v>5067.968</v>
      </c>
      <c r="D26" s="57">
        <v>4107.97331</v>
      </c>
      <c r="E26" s="50">
        <f>IF(C26=0,"",IF(D26/C26*100&gt;=200,"В/100",D26/C26*100))</f>
        <v>81.05760158706606</v>
      </c>
    </row>
    <row r="27" spans="1:5" ht="25.5" customHeight="1">
      <c r="A27" s="45" t="s">
        <v>42</v>
      </c>
      <c r="B27" s="46" t="s">
        <v>19</v>
      </c>
      <c r="C27" s="56">
        <v>981.38</v>
      </c>
      <c r="D27" s="57">
        <v>791.68952</v>
      </c>
      <c r="E27" s="50">
        <f>IF(C27=0,"",IF(D27/C27*100&gt;=200,"В/100",D27/C27*100))</f>
        <v>80.67104689315046</v>
      </c>
    </row>
    <row r="28" spans="1:5" ht="21" customHeight="1">
      <c r="A28" s="45" t="s">
        <v>43</v>
      </c>
      <c r="B28" s="46" t="s">
        <v>31</v>
      </c>
      <c r="C28" s="56">
        <v>40</v>
      </c>
      <c r="D28" s="57">
        <v>39.75103</v>
      </c>
      <c r="E28" s="50">
        <f t="shared" si="0"/>
        <v>99.377575</v>
      </c>
    </row>
    <row r="29" spans="1:5" ht="21" customHeight="1">
      <c r="A29" s="45" t="s">
        <v>52</v>
      </c>
      <c r="B29" s="46" t="s">
        <v>53</v>
      </c>
      <c r="C29" s="56">
        <v>25</v>
      </c>
      <c r="D29" s="57">
        <v>0</v>
      </c>
      <c r="E29" s="50">
        <f t="shared" si="0"/>
        <v>0</v>
      </c>
    </row>
    <row r="30" spans="1:5" ht="24" customHeight="1">
      <c r="A30" s="45" t="s">
        <v>44</v>
      </c>
      <c r="B30" s="46" t="s">
        <v>18</v>
      </c>
      <c r="C30" s="56">
        <v>50</v>
      </c>
      <c r="D30" s="57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6">
        <v>50</v>
      </c>
      <c r="D31" s="57">
        <v>0</v>
      </c>
      <c r="E31" s="50">
        <f t="shared" si="0"/>
        <v>0</v>
      </c>
    </row>
    <row r="32" spans="1:5" ht="30" customHeight="1">
      <c r="A32" s="45" t="s">
        <v>46</v>
      </c>
      <c r="B32" s="46" t="s">
        <v>22</v>
      </c>
      <c r="C32" s="58">
        <v>295</v>
      </c>
      <c r="D32" s="57">
        <v>172.50666</v>
      </c>
      <c r="E32" s="50">
        <f t="shared" si="0"/>
        <v>58.47683389830509</v>
      </c>
    </row>
    <row r="33" spans="1:5" ht="29.25" customHeight="1" thickBot="1">
      <c r="A33" s="16" t="s">
        <v>47</v>
      </c>
      <c r="B33" s="47" t="s">
        <v>21</v>
      </c>
      <c r="C33" s="59">
        <v>13451.02</v>
      </c>
      <c r="D33" s="57">
        <v>12845.17228</v>
      </c>
      <c r="E33" s="51">
        <f t="shared" si="0"/>
        <v>95.49589756018503</v>
      </c>
    </row>
    <row r="34" spans="1:5" s="33" customFormat="1" ht="23.25" customHeight="1" thickBot="1">
      <c r="A34" s="48"/>
      <c r="B34" s="49" t="s">
        <v>23</v>
      </c>
      <c r="C34" s="54">
        <f>SUM(C22:C33)</f>
        <v>316164.5666</v>
      </c>
      <c r="D34" s="55">
        <f>SUM(D22:D33)</f>
        <v>293205.05081</v>
      </c>
      <c r="E34" s="44">
        <f t="shared" si="0"/>
        <v>92.7381122948393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2017-09-25T09:07:36Z</cp:lastPrinted>
  <dcterms:created xsi:type="dcterms:W3CDTF">2015-04-06T06:03:14Z</dcterms:created>
  <dcterms:modified xsi:type="dcterms:W3CDTF">2017-09-26T13:42:52Z</dcterms:modified>
  <cp:category/>
  <cp:version/>
  <cp:contentType/>
  <cp:contentStatus/>
</cp:coreProperties>
</file>